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 activeTab="2"/>
  </bookViews>
  <sheets>
    <sheet name="产品主数据维护流程" sheetId="3" r:id="rId1"/>
    <sheet name="物料维护逻辑" sheetId="4" r:id="rId2"/>
    <sheet name="PDM基本字段调整至关联" sheetId="6" r:id="rId3"/>
    <sheet name="PDM移除字段" sheetId="7" r:id="rId4"/>
    <sheet name="编码规则" sheetId="8" r:id="rId5"/>
    <sheet name="附表1-事业部物料编码汽车品牌分类表" sheetId="9" r:id="rId6"/>
    <sheet name="附表2-常用品牌标识" sheetId="10" r:id="rId7"/>
    <sheet name="WpsReserved_CellImgList" sheetId="5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E0D6CD1D058F4132BB684560D757F8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200" y="209550"/>
          <a:ext cx="17973675" cy="8458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6FCFC2CBC899459085234B798BE6EF9E" descr="post_object_image_591844653"/>
        <xdr:cNvPicPr/>
      </xdr:nvPicPr>
      <xdr:blipFill>
        <a:blip r:embed="rId2"/>
        <a:stretch>
          <a:fillRect/>
        </a:stretch>
      </xdr:blipFill>
      <xdr:spPr>
        <a:xfrm>
          <a:off x="0" y="0"/>
          <a:ext cx="9144000" cy="4933950"/>
        </a:xfrm>
        <a:prstGeom prst="rect">
          <a:avLst/>
        </a:prstGeom>
      </xdr:spPr>
    </xdr:pic>
  </etc:cellImage>
  <etc:cellImage>
    <xdr:pic>
      <xdr:nvPicPr>
        <xdr:cNvPr id="15" name="ID_47B78C8ABB9A485AB06904A4507E4B75" descr="post_object_image_2029836237"/>
        <xdr:cNvPicPr/>
      </xdr:nvPicPr>
      <xdr:blipFill>
        <a:blip r:embed="rId3"/>
        <a:stretch>
          <a:fillRect/>
        </a:stretch>
      </xdr:blipFill>
      <xdr:spPr>
        <a:xfrm>
          <a:off x="0" y="0"/>
          <a:ext cx="9144000" cy="4052570"/>
        </a:xfrm>
        <a:prstGeom prst="rect">
          <a:avLst/>
        </a:prstGeom>
      </xdr:spPr>
    </xdr:pic>
  </etc:cellImage>
  <etc:cellImage>
    <xdr:pic>
      <xdr:nvPicPr>
        <xdr:cNvPr id="16" name="ID_B9E603C197684EBFA6E7D1E30EB826C3" descr="post_object_image_3693526113"/>
        <xdr:cNvPicPr/>
      </xdr:nvPicPr>
      <xdr:blipFill>
        <a:blip r:embed="rId4"/>
        <a:stretch>
          <a:fillRect/>
        </a:stretch>
      </xdr:blipFill>
      <xdr:spPr>
        <a:xfrm>
          <a:off x="0" y="0"/>
          <a:ext cx="9144000" cy="5158740"/>
        </a:xfrm>
        <a:prstGeom prst="rect">
          <a:avLst/>
        </a:prstGeom>
      </xdr:spPr>
    </xdr:pic>
  </etc:cellImage>
  <etc:cellImage>
    <xdr:pic>
      <xdr:nvPicPr>
        <xdr:cNvPr id="17" name="ID_09A15686BC8C4C4C83C14352748A0174" descr="post_object_image_1213152450"/>
        <xdr:cNvPicPr/>
      </xdr:nvPicPr>
      <xdr:blipFill>
        <a:blip r:embed="rId5"/>
        <a:stretch>
          <a:fillRect/>
        </a:stretch>
      </xdr:blipFill>
      <xdr:spPr>
        <a:xfrm>
          <a:off x="0" y="0"/>
          <a:ext cx="9144000" cy="4822825"/>
        </a:xfrm>
        <a:prstGeom prst="rect">
          <a:avLst/>
        </a:prstGeom>
      </xdr:spPr>
    </xdr:pic>
  </etc:cellImage>
  <etc:cellImage>
    <xdr:pic>
      <xdr:nvPicPr>
        <xdr:cNvPr id="18" name="ID_3DA2748AD8584D1A83859204EE91C71E" descr="post_object_image_3453000336"/>
        <xdr:cNvPicPr/>
      </xdr:nvPicPr>
      <xdr:blipFill>
        <a:blip r:embed="rId6"/>
        <a:stretch>
          <a:fillRect/>
        </a:stretch>
      </xdr:blipFill>
      <xdr:spPr>
        <a:xfrm>
          <a:off x="0" y="0"/>
          <a:ext cx="9144000" cy="5507990"/>
        </a:xfrm>
        <a:prstGeom prst="rect">
          <a:avLst/>
        </a:prstGeom>
      </xdr:spPr>
    </xdr:pic>
  </etc:cellImage>
  <etc:cellImage>
    <xdr:pic>
      <xdr:nvPicPr>
        <xdr:cNvPr id="19" name="ID_7D0743BD3DAD4B71AB260CDBAD39C9D0" descr="post_object_image_2589616331"/>
        <xdr:cNvPicPr/>
      </xdr:nvPicPr>
      <xdr:blipFill>
        <a:blip r:embed="rId7"/>
        <a:stretch>
          <a:fillRect/>
        </a:stretch>
      </xdr:blipFill>
      <xdr:spPr>
        <a:xfrm>
          <a:off x="0" y="0"/>
          <a:ext cx="9144000" cy="5391150"/>
        </a:xfrm>
        <a:prstGeom prst="rect">
          <a:avLst/>
        </a:prstGeom>
      </xdr:spPr>
    </xdr:pic>
  </etc:cellImage>
  <etc:cellImage>
    <xdr:pic>
      <xdr:nvPicPr>
        <xdr:cNvPr id="20" name="ID_1D1145CEC03B4E569184C114D02F9FA5" descr="post_object_image_1794545231"/>
        <xdr:cNvPicPr/>
      </xdr:nvPicPr>
      <xdr:blipFill>
        <a:blip r:embed="rId8"/>
        <a:stretch>
          <a:fillRect/>
        </a:stretch>
      </xdr:blipFill>
      <xdr:spPr>
        <a:xfrm>
          <a:off x="0" y="0"/>
          <a:ext cx="9144000" cy="4824095"/>
        </a:xfrm>
        <a:prstGeom prst="rect">
          <a:avLst/>
        </a:prstGeom>
      </xdr:spPr>
    </xdr:pic>
  </etc:cellImage>
  <etc:cellImage>
    <xdr:pic>
      <xdr:nvPicPr>
        <xdr:cNvPr id="21" name="ID_80FAFCEA01FD4DD0A86F867284033C16" descr="post_object_image_1551362848"/>
        <xdr:cNvPicPr/>
      </xdr:nvPicPr>
      <xdr:blipFill>
        <a:blip r:embed="rId9"/>
        <a:stretch>
          <a:fillRect/>
        </a:stretch>
      </xdr:blipFill>
      <xdr:spPr>
        <a:xfrm>
          <a:off x="0" y="0"/>
          <a:ext cx="9144000" cy="4810760"/>
        </a:xfrm>
        <a:prstGeom prst="rect">
          <a:avLst/>
        </a:prstGeom>
      </xdr:spPr>
    </xdr:pic>
  </etc:cellImage>
  <etc:cellImage>
    <xdr:pic>
      <xdr:nvPicPr>
        <xdr:cNvPr id="22" name="ID_8B848AF2591D467B8ADA81A6712A2F89" descr="post_object_image_2606136069"/>
        <xdr:cNvPicPr/>
      </xdr:nvPicPr>
      <xdr:blipFill>
        <a:blip r:embed="rId10"/>
        <a:stretch>
          <a:fillRect/>
        </a:stretch>
      </xdr:blipFill>
      <xdr:spPr>
        <a:xfrm>
          <a:off x="0" y="0"/>
          <a:ext cx="9144000" cy="5353050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Unknown User</author>
  </authors>
  <commentList>
    <comment ref="C2" authorId="0">
      <text>
        <r>
          <rPr>
            <b/>
            <sz val="9"/>
            <rFont val="宋体"/>
            <charset val="0"/>
          </rPr>
          <t>骆乐乐:</t>
        </r>
        <r>
          <rPr>
            <sz val="9"/>
            <rFont val="宋体"/>
            <charset val="0"/>
          </rPr>
          <t xml:space="preserve">
目前事业部中台汽车品牌没有反推到PDM中</t>
        </r>
        <r>
          <rPr>
            <b/>
            <sz val="9"/>
            <rFont val="宋体"/>
            <charset val="0"/>
          </rPr>
          <t xml:space="preserve">
Azmat:</t>
        </r>
        <r>
          <rPr>
            <sz val="9"/>
            <rFont val="宋体"/>
            <charset val="0"/>
          </rPr>
          <t xml:space="preserve">
在事业部增加这个字段， 在IBP维护完以后，推送到PDM</t>
        </r>
      </text>
    </comment>
    <comment ref="C3" authorId="0">
      <text>
        <r>
          <rPr>
            <b/>
            <sz val="9"/>
            <rFont val="宋体"/>
            <charset val="0"/>
          </rPr>
          <t>骆乐乐:</t>
        </r>
        <r>
          <rPr>
            <sz val="9"/>
            <rFont val="宋体"/>
            <charset val="0"/>
          </rPr>
          <t xml:space="preserve">
各事业部自己定事业部主号？</t>
        </r>
        <r>
          <rPr>
            <b/>
            <sz val="9"/>
            <rFont val="宋体"/>
            <charset val="0"/>
          </rPr>
          <t xml:space="preserve">
骆乐乐:</t>
        </r>
        <r>
          <rPr>
            <sz val="9"/>
            <rFont val="宋体"/>
            <charset val="0"/>
          </rPr>
          <t xml:space="preserve">
IBP更改，把推PDM中对吗</t>
        </r>
        <r>
          <rPr>
            <b/>
            <sz val="9"/>
            <rFont val="宋体"/>
            <charset val="0"/>
          </rPr>
          <t xml:space="preserve">
Azmat:</t>
        </r>
        <r>
          <rPr>
            <sz val="9"/>
            <rFont val="宋体"/>
            <charset val="0"/>
          </rPr>
          <t xml:space="preserve">
是的，  默认为PDM上的主号，各事业部有单独需求再做区分维护在IBP,推到PDM</t>
        </r>
      </text>
    </comment>
    <comment ref="C4" authorId="0">
      <text>
        <r>
          <rPr>
            <b/>
            <sz val="9"/>
            <rFont val="宋体"/>
            <charset val="0"/>
          </rPr>
          <t>骆乐乐:</t>
        </r>
        <r>
          <rPr>
            <sz val="9"/>
            <rFont val="宋体"/>
            <charset val="0"/>
          </rPr>
          <t xml:space="preserve">
IBP更改，把推PDM中对吗</t>
        </r>
        <r>
          <rPr>
            <b/>
            <sz val="9"/>
            <rFont val="宋体"/>
            <charset val="0"/>
          </rPr>
          <t xml:space="preserve">
Azmat:</t>
        </r>
        <r>
          <rPr>
            <sz val="9"/>
            <rFont val="宋体"/>
            <charset val="0"/>
          </rPr>
          <t xml:space="preserve">
是的，  跟OE一样，默认值是正常的名称，如果有需求在IBP更改，推到PDM</t>
        </r>
      </text>
    </comment>
    <comment ref="C5" authorId="0">
      <text>
        <r>
          <rPr>
            <b/>
            <sz val="9"/>
            <rFont val="宋体"/>
            <charset val="0"/>
          </rPr>
          <t>骆乐乐:</t>
        </r>
        <r>
          <rPr>
            <sz val="9"/>
            <rFont val="宋体"/>
            <charset val="0"/>
          </rPr>
          <t xml:space="preserve">
这是清洗出来的（中国车型和国际车型），PDM自动带</t>
        </r>
        <r>
          <rPr>
            <b/>
            <sz val="9"/>
            <rFont val="宋体"/>
            <charset val="0"/>
          </rPr>
          <t xml:space="preserve">
Azmat:</t>
        </r>
        <r>
          <rPr>
            <sz val="9"/>
            <rFont val="宋体"/>
            <charset val="0"/>
          </rPr>
          <t xml:space="preserve">
跟名称的逻辑一样</t>
        </r>
      </text>
    </comment>
    <comment ref="C6" authorId="0">
      <text>
        <r>
          <rPr>
            <b/>
            <sz val="9"/>
            <rFont val="宋体"/>
            <charset val="0"/>
          </rPr>
          <t>骆乐乐:</t>
        </r>
        <r>
          <rPr>
            <sz val="9"/>
            <rFont val="宋体"/>
            <charset val="0"/>
          </rPr>
          <t xml:space="preserve">
要同步更改打印车型</t>
        </r>
      </text>
    </comment>
  </commentList>
</comments>
</file>

<file path=xl/comments2.xml><?xml version="1.0" encoding="utf-8"?>
<comments xmlns="http://schemas.openxmlformats.org/spreadsheetml/2006/main">
  <authors>
    <author>Unknown User</author>
  </authors>
  <commentList>
    <comment ref="B16" authorId="0">
      <text>
        <r>
          <rPr>
            <b/>
            <sz val="9"/>
            <rFont val="宋体"/>
            <charset val="0"/>
          </rPr>
          <t>骆乐乐:</t>
        </r>
        <r>
          <rPr>
            <sz val="9"/>
            <rFont val="宋体"/>
            <charset val="0"/>
          </rPr>
          <t xml:space="preserve">
底盘和打印车型修改同步，且字段不能过长</t>
        </r>
        <r>
          <rPr>
            <b/>
            <sz val="9"/>
            <rFont val="宋体"/>
            <charset val="0"/>
          </rPr>
          <t xml:space="preserve">
Azmat:</t>
        </r>
        <r>
          <rPr>
            <sz val="9"/>
            <rFont val="宋体"/>
            <charset val="0"/>
          </rPr>
          <t xml:space="preserve">
打印车型是不是也可以放到包装信息这里？</t>
        </r>
      </text>
    </comment>
    <comment ref="D19" authorId="0">
      <text>
        <r>
          <rPr>
            <b/>
            <sz val="9"/>
            <rFont val="宋体"/>
            <charset val="0"/>
          </rPr>
          <t>骆乐乐:</t>
        </r>
        <r>
          <rPr>
            <sz val="9"/>
            <rFont val="宋体"/>
            <charset val="0"/>
          </rPr>
          <t xml:space="preserve">
移除是不会反推回来，没有这个字段了是吗</t>
        </r>
        <r>
          <rPr>
            <b/>
            <sz val="9"/>
            <rFont val="宋体"/>
            <charset val="0"/>
          </rPr>
          <t xml:space="preserve">
Azmat:</t>
        </r>
        <r>
          <rPr>
            <sz val="9"/>
            <rFont val="宋体"/>
            <charset val="0"/>
          </rPr>
          <t xml:space="preserve">
是的，删除这个字段</t>
        </r>
      </text>
    </comment>
  </commentList>
</comments>
</file>

<file path=xl/sharedStrings.xml><?xml version="1.0" encoding="utf-8"?>
<sst xmlns="http://schemas.openxmlformats.org/spreadsheetml/2006/main" count="254" uniqueCount="194">
  <si>
    <t>PDM物料制作逻辑</t>
  </si>
  <si>
    <t>流程步骤</t>
  </si>
  <si>
    <t>关键环节</t>
  </si>
  <si>
    <t>具体说明</t>
  </si>
  <si>
    <t>1. 数据收集与清洗</t>
  </si>
  <si>
    <t>开始</t>
  </si>
  <si>
    <t>由产品中心或业务部门发起。</t>
  </si>
  <si>
    <t>OE数据收集</t>
  </si>
  <si>
    <t>数据员收集外部或内部原始物料数据。</t>
  </si>
  <si>
    <t>数据清洗</t>
  </si>
  <si>
    <t>根据预设的数据清洗规则，补充缺失数据、修正错误，确保数据质量。</t>
  </si>
  <si>
    <t>2. 零件库与商品库转换</t>
  </si>
  <si>
    <t>OE零件库</t>
  </si>
  <si>
    <t>清洗后的数据进入OE零件库。</t>
  </si>
  <si>
    <t>判断是否需转为商品库</t>
  </si>
  <si>
    <t>若是，则进入商品生成流程；若否，可能仅作为零件数据留存。</t>
  </si>
  <si>
    <t>3. 生成FGIO商品</t>
  </si>
  <si>
    <t>商品数据唯一性规则</t>
  </si>
  <si>
    <t>根据商品数据唯一性规则，系统或手动生成FGIO（通用商品）编码。</t>
  </si>
  <si>
    <t>编码唯一性</t>
  </si>
  <si>
    <t>确保商品编码唯一，避免重复。</t>
  </si>
  <si>
    <t>4. 按品牌生成品牌物料</t>
  </si>
  <si>
    <t>品牌物料生成</t>
  </si>
  <si>
    <t>根据经营品牌，手动或按规则生成品牌物料。</t>
  </si>
  <si>
    <t>编码规则</t>
  </si>
  <si>
    <t>每个品牌可能有独立的物料编码规则。</t>
  </si>
  <si>
    <t>5. 关联经营组织</t>
  </si>
  <si>
    <t>经营组织关联</t>
  </si>
  <si>
    <t>手动将品牌物料关联到对应的经营组织（如事业部、子公司等）。</t>
  </si>
  <si>
    <t>组织归属</t>
  </si>
  <si>
    <t>确保物料在组织层面有明确的所属组织。</t>
  </si>
  <si>
    <t>6. 生成经营组织物料数据</t>
  </si>
  <si>
    <t>PDM系统维护</t>
  </si>
  <si>
    <t>在PDM系统中，按模块维护物料标准数据。</t>
  </si>
  <si>
    <t>产品状态</t>
  </si>
  <si>
    <t>产品状态由产品部决定，支持按模块维护（如技术参数、包装信息等）。</t>
  </si>
  <si>
    <t>7. 同步物料数据到IBP</t>
  </si>
  <si>
    <t>同步IBP</t>
  </si>
  <si>
    <t>自动将按照事业部创建好的物料同步到IBP系统</t>
  </si>
  <si>
    <t>8. 业务数据维护与审核</t>
  </si>
  <si>
    <t>业务数据维护</t>
  </si>
  <si>
    <t>业务部门在IBP中按模块维护物料相关业务数据。</t>
  </si>
  <si>
    <t>9. 数据同步至ERP系统</t>
  </si>
  <si>
    <t>数据同步</t>
  </si>
  <si>
    <t>审核通过后，物料基础数据同步至相关ERP系统。</t>
  </si>
  <si>
    <t>数据一致性</t>
  </si>
  <si>
    <t>确保IBP与ERP数据一致，支持后续采购、生产、销售等业务。</t>
  </si>
  <si>
    <t>10. 流程结束</t>
  </si>
  <si>
    <t>流程完成</t>
  </si>
  <si>
    <t>数据同步完成后，流程结束。</t>
  </si>
  <si>
    <t>字段名称</t>
  </si>
  <si>
    <t>PDM位置</t>
  </si>
  <si>
    <t>字段逻辑</t>
  </si>
  <si>
    <t xml:space="preserve">事业部汽车品牌 </t>
  </si>
  <si>
    <t>带出基本信息的汽车品牌，各事业部根据产品主推车型选择汽车品牌</t>
  </si>
  <si>
    <t>展示OE</t>
  </si>
  <si>
    <t>各事业部按照主推OE维护，PDM数据源发生变化时，在IBP展示原OE与最新OE，由事业部确认选择改变。</t>
  </si>
  <si>
    <t>事业部名称</t>
  </si>
  <si>
    <t>默认带出中文名称作为参考，由各事业部维护事业部业务习惯叫法，PDM数据源发生变化时，在IBP展示原中文名称与现有的事业部名称，由事业部确认选择改变。</t>
  </si>
  <si>
    <t>按市场车型</t>
  </si>
  <si>
    <t>根据清洗的数据，由各事业部进行所属市场的车型数据。</t>
  </si>
  <si>
    <t>按市场底盘</t>
  </si>
  <si>
    <t>根据清洗的数据，由各事业部进行所属市场的车型对应的底盘数据。</t>
  </si>
  <si>
    <t>发动机</t>
  </si>
  <si>
    <t>根据市场车型以及市场底盘，维护相应的数据</t>
  </si>
  <si>
    <t>排量</t>
  </si>
  <si>
    <t>年限</t>
  </si>
  <si>
    <t>物料类型</t>
  </si>
  <si>
    <t>根据事业部的业务属性，维护财务相关数据。</t>
  </si>
  <si>
    <t>HS编码</t>
  </si>
  <si>
    <t>报关单位</t>
  </si>
  <si>
    <t>开票名称</t>
  </si>
  <si>
    <t>退税率</t>
  </si>
  <si>
    <t>固定货源地</t>
  </si>
  <si>
    <t>模块</t>
  </si>
  <si>
    <t>字段</t>
  </si>
  <si>
    <t>说明</t>
  </si>
  <si>
    <t>包装</t>
  </si>
  <si>
    <t>外盒</t>
  </si>
  <si>
    <t>从关联信息移除，后续以包装信息为准</t>
  </si>
  <si>
    <t>内盒</t>
  </si>
  <si>
    <t>内袋</t>
  </si>
  <si>
    <t>包装辅料</t>
  </si>
  <si>
    <t>内盒装盒数</t>
  </si>
  <si>
    <t>内袋装袋数</t>
  </si>
  <si>
    <t>单个净重</t>
  </si>
  <si>
    <t>单个毛重</t>
  </si>
  <si>
    <t>整箱毛重</t>
  </si>
  <si>
    <t>重量单位</t>
  </si>
  <si>
    <t>装箱标准</t>
  </si>
  <si>
    <t>包装方式</t>
  </si>
  <si>
    <t>标签</t>
  </si>
  <si>
    <t>包装状态</t>
  </si>
  <si>
    <t>打印车型</t>
  </si>
  <si>
    <t>外包方式备注</t>
  </si>
  <si>
    <t>新内盒</t>
  </si>
  <si>
    <t>交易</t>
  </si>
  <si>
    <t>外观处理</t>
  </si>
  <si>
    <t>从PDM关联信息移除</t>
  </si>
  <si>
    <t>最小销售数量</t>
  </si>
  <si>
    <t>供应商</t>
  </si>
  <si>
    <t>是否工厂刻字</t>
  </si>
  <si>
    <t>集团产品物料编码定义规则</t>
  </si>
  <si>
    <t>零件号要产品交易时产生的集团生成物料编码（10位）分别按照一下顺序：</t>
  </si>
  <si>
    <t>例如：</t>
  </si>
  <si>
    <t>第1位</t>
  </si>
  <si>
    <t>汽车品牌：C 代表成品  B 代表半成品 （1位）</t>
  </si>
  <si>
    <t>类型</t>
  </si>
  <si>
    <t>汽车品牌</t>
  </si>
  <si>
    <t>小类</t>
  </si>
  <si>
    <t>流水号</t>
  </si>
  <si>
    <t>品牌标识</t>
  </si>
  <si>
    <t>集团号FGIO</t>
  </si>
  <si>
    <t>第2位至第4位</t>
  </si>
  <si>
    <t>小类：产品所属产品分类 （3位）</t>
  </si>
  <si>
    <t>FGIO</t>
  </si>
  <si>
    <t>C</t>
  </si>
  <si>
    <t>001</t>
  </si>
  <si>
    <t>0100</t>
  </si>
  <si>
    <t>04</t>
  </si>
  <si>
    <t>C001010004</t>
  </si>
  <si>
    <t>第5位至第8位</t>
  </si>
  <si>
    <t>流水号：产品在所属产品分类中排的顺序号 （4位）</t>
  </si>
  <si>
    <t>B</t>
  </si>
  <si>
    <t>B001010004</t>
  </si>
  <si>
    <t>第9位至第10位</t>
  </si>
  <si>
    <t>品牌标识：中性品牌04 （2位）</t>
  </si>
  <si>
    <t>各事业产品物料编码定义规则</t>
  </si>
  <si>
    <t>基本字段：</t>
  </si>
  <si>
    <t>物料编码  汽车品牌  小类   流水号  品牌标识</t>
  </si>
  <si>
    <t>物料编码：集团号FGIO=商品物料编码分配到各事业部编码（10位）分别按照一下顺序：</t>
  </si>
  <si>
    <t>汽车品牌：产品所属车型代码（1位) 附表1</t>
  </si>
  <si>
    <t>品牌标识：产品需要定义到品牌中代码 （2位）常用如图2</t>
  </si>
  <si>
    <t>例如：（耐博德产品物料编码字段顺序和其他事业部有区别）</t>
  </si>
  <si>
    <t>1. 耐博德产品事业部物料编码规则</t>
  </si>
  <si>
    <t xml:space="preserve">   字段</t>
  </si>
  <si>
    <t>物料编码</t>
  </si>
  <si>
    <t>2.除耐博德以外事业部产品物料编码规则</t>
  </si>
  <si>
    <t xml:space="preserve">字段    </t>
  </si>
  <si>
    <t>01</t>
  </si>
  <si>
    <t>03</t>
  </si>
  <si>
    <t>注：若物料编码中汽车品牌一位数使用完，则会启动两位数（11-99，AA-AZ,1A-9Z,A1-Z9）。</t>
  </si>
  <si>
    <t>新增小类和汽车品牌由集团产品数据组定义与操作</t>
  </si>
  <si>
    <t>当前主物料是否存在对应汽车品牌，流水号,存在直接返回,根据编码自增获取。</t>
  </si>
  <si>
    <t>事业部物料编码汽车品牌分类表</t>
  </si>
  <si>
    <t>主要内容</t>
  </si>
  <si>
    <t>第一位</t>
  </si>
  <si>
    <t>包材</t>
  </si>
  <si>
    <t>沃尔沃</t>
  </si>
  <si>
    <t>保时捷</t>
  </si>
  <si>
    <t>路虎</t>
  </si>
  <si>
    <t>礼品</t>
  </si>
  <si>
    <t>行政用品</t>
  </si>
  <si>
    <t>现代/起亚</t>
  </si>
  <si>
    <t>现代、起亚</t>
  </si>
  <si>
    <t>奥迪/大众/斯柯达</t>
  </si>
  <si>
    <t>奥迪、大众、斯柯达</t>
  </si>
  <si>
    <t>奔驰</t>
  </si>
  <si>
    <t>凌特、奔驰大巴车、奔驰 VITO</t>
  </si>
  <si>
    <t>宝马</t>
  </si>
  <si>
    <t>劳斯莱斯、进口宝马</t>
  </si>
  <si>
    <t>福特</t>
  </si>
  <si>
    <t>A</t>
  </si>
  <si>
    <t>日系</t>
  </si>
  <si>
    <t>丰田、本田、尼桑、三菱、马自达、雷克萨斯、日产、斯巴鲁、铃木、大发</t>
  </si>
  <si>
    <t>欧宝</t>
  </si>
  <si>
    <t>拉达</t>
  </si>
  <si>
    <t>D</t>
  </si>
  <si>
    <t>其它</t>
  </si>
  <si>
    <t>大宇、雷诺、依维柯、阿尔法罗密欧、标致、宾利、道奇、菲亚特、凯迪拉克、克莱斯勒、雪铁龙、雪佛兰、其它、达夫、曼、斯堪尼亚、双龙、蓝旗亚、萨博、特斯拉、西雅特、JEEP</t>
  </si>
  <si>
    <t>E</t>
  </si>
  <si>
    <t>国产车型</t>
  </si>
  <si>
    <t>比亚迪、长安、哈弗、江淮、奇瑞、宇通、吉利、江铃、长安铃木、力帆、长城</t>
  </si>
  <si>
    <t>J</t>
  </si>
  <si>
    <t>捷豹</t>
  </si>
  <si>
    <t>H</t>
  </si>
  <si>
    <t>五十铃</t>
  </si>
  <si>
    <t>代码</t>
  </si>
  <si>
    <t>菲尔</t>
  </si>
  <si>
    <t>BECTEP</t>
  </si>
  <si>
    <t>02</t>
  </si>
  <si>
    <t>CNAB</t>
  </si>
  <si>
    <t>中性</t>
  </si>
  <si>
    <t>ECENI</t>
  </si>
  <si>
    <t>08</t>
  </si>
  <si>
    <t>LCIVCHT</t>
  </si>
  <si>
    <t>09</t>
  </si>
  <si>
    <t>ATHOS</t>
  </si>
  <si>
    <t>凯世曼</t>
  </si>
  <si>
    <t>拓德</t>
  </si>
  <si>
    <t>SO</t>
  </si>
  <si>
    <t>IP</t>
  </si>
  <si>
    <t>TAIWAN</t>
  </si>
  <si>
    <t>PIIERBUR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</si>
</sst>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b/>
      <sz val="20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4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微软雅黑"/>
      <charset val="134"/>
    </font>
    <font>
      <sz val="14"/>
      <color rgb="FF000000"/>
      <name val="微软雅黑"/>
      <charset val="134"/>
    </font>
    <font>
      <sz val="11"/>
      <name val="微软雅黑"/>
      <charset val="134"/>
    </font>
    <font>
      <sz val="11"/>
      <color rgb="FF212529"/>
      <name val="微软雅黑"/>
      <charset val="134"/>
    </font>
    <font>
      <b/>
      <sz val="14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0"/>
    </font>
    <font>
      <b/>
      <sz val="9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6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7" fillId="0" borderId="0" xfId="0" applyFont="1">
      <alignment vertical="center"/>
    </xf>
    <xf numFmtId="0" fontId="5" fillId="0" borderId="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top" wrapText="1" indent="2"/>
    </xf>
    <xf numFmtId="0" fontId="3" fillId="0" borderId="0" xfId="0" applyFo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7" xfId="0" applyFont="1" applyFill="1" applyBorder="1" applyAlignment="1"/>
    <xf numFmtId="0" fontId="0" fillId="0" borderId="7" xfId="0" applyBorder="1">
      <alignment vertical="center"/>
    </xf>
    <xf numFmtId="0" fontId="3" fillId="0" borderId="7" xfId="0" applyFont="1" applyFill="1" applyBorder="1" applyAlignment="1">
      <alignment horizontal="left" wrapText="1"/>
    </xf>
    <xf numFmtId="0" fontId="10" fillId="0" borderId="7" xfId="0" applyFont="1" applyFill="1" applyBorder="1" applyAlignment="1"/>
    <xf numFmtId="0" fontId="11" fillId="2" borderId="7" xfId="0" applyFont="1" applyFill="1" applyBorder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 wrapText="1"/>
    </xf>
    <xf numFmtId="0" fontId="2" fillId="0" borderId="7" xfId="0" applyFont="1" applyBorder="1" quotePrefix="1">
      <alignment vertical="center"/>
    </xf>
    <xf numFmtId="0" fontId="8" fillId="0" borderId="7" xfId="0" applyFont="1" applyBorder="1" applyAlignment="1" quotePrefix="1">
      <alignment horizontal="center" vertical="center"/>
    </xf>
    <xf numFmtId="0" fontId="3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0" dbFileVersion="0">
    <open main="353" threadCnt="1"/>
    <sheetInfos>
      <sheetInfo cellCmpFml="0" sheetStid="3">
        <open threadCnt="1"/>
      </sheetInfo>
      <sheetInfo cellCmpFml="0" sheetStid="4">
        <open threadCnt="1"/>
      </sheetInfo>
      <sheetInfo cellCmpFml="7" sheetStid="6">
        <open main="2" threadCnt="1"/>
      </sheetInfo>
      <sheetInfo cellCmpFml="3" sheetStid="7">
        <open main="11" threadCnt="1"/>
      </sheetInfo>
      <sheetInfo cellCmpFml="0" sheetStid="8">
        <open threadCnt="1"/>
      </sheetInfo>
      <sheetInfo cellCmpFml="0" sheetStid="9">
        <open threadCnt="1"/>
      </sheetInfo>
      <sheetInfo cellCmpFml="0" sheetStid="10">
        <open threadCnt="1"/>
      </sheetInfo>
      <sheetInfo cellCmpFml="0" sheetStid="5">
        <open threadCnt="1"/>
      </sheetInfo>
    </sheetInfos>
  </bookInfo>
</woInfos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png"/><Relationship Id="rId8" Type="http://schemas.openxmlformats.org/officeDocument/2006/relationships/image" Target="media/image9.png"/><Relationship Id="rId7" Type="http://schemas.openxmlformats.org/officeDocument/2006/relationships/image" Target="media/image8.png"/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0" Type="http://schemas.openxmlformats.org/officeDocument/2006/relationships/image" Target="media/image11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www.wps.cn/officeDocument/2023/relationships/woinfos" Target="woinfos.xml"/><Relationship Id="rId15" Type="http://schemas.openxmlformats.org/officeDocument/2006/relationships/styles" Target="styles.xml"/><Relationship Id="rId14" Type="http://schemas.openxmlformats.org/officeDocument/2006/relationships/customXml" Target="../customXml/item3.xml"/><Relationship Id="rId13" Type="http://schemas.openxmlformats.org/officeDocument/2006/relationships/customXml" Target="../customXml/item2.xml"/><Relationship Id="rId12" Type="http://www.wps.cn/officeDocument/2020/cellImage" Target="cellimag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0.png"/><Relationship Id="rId8" Type="http://schemas.openxmlformats.org/officeDocument/2006/relationships/image" Target="../media/image9.png"/><Relationship Id="rId7" Type="http://schemas.openxmlformats.org/officeDocument/2006/relationships/image" Target="../media/image8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0" Type="http://schemas.openxmlformats.org/officeDocument/2006/relationships/image" Target="../media/image1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3175</xdr:colOff>
      <xdr:row>0</xdr:row>
      <xdr:rowOff>1905</xdr:rowOff>
    </xdr:from>
    <xdr:to>
      <xdr:col>8</xdr:col>
      <xdr:colOff>431800</xdr:colOff>
      <xdr:row>50</xdr:row>
      <xdr:rowOff>48895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" y="1905"/>
          <a:ext cx="5747385" cy="8619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142875</xdr:colOff>
      <xdr:row>49</xdr:row>
      <xdr:rowOff>57150</xdr:rowOff>
    </xdr:to>
    <xdr:pic>
      <xdr:nvPicPr>
        <xdr:cNvPr id="2" name="ID_E0D6CD1D058F4132BB684560D757F8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200" y="209550"/>
          <a:ext cx="17973675" cy="845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28</xdr:row>
      <xdr:rowOff>133350</xdr:rowOff>
    </xdr:to>
    <xdr:pic>
      <xdr:nvPicPr>
        <xdr:cNvPr id="5" name="ID_6FCFC2CBC899459085234B798BE6EF9E" descr="post_object_image_591844653"/>
        <xdr:cNvPicPr/>
      </xdr:nvPicPr>
      <xdr:blipFill>
        <a:blip r:embed="rId2"/>
        <a:stretch>
          <a:fillRect/>
        </a:stretch>
      </xdr:blipFill>
      <xdr:spPr>
        <a:xfrm>
          <a:off x="0" y="0"/>
          <a:ext cx="9144000" cy="4933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23</xdr:row>
      <xdr:rowOff>109220</xdr:rowOff>
    </xdr:to>
    <xdr:pic>
      <xdr:nvPicPr>
        <xdr:cNvPr id="15" name="ID_47B78C8ABB9A485AB06904A4507E4B75" descr="post_object_image_2029836237"/>
        <xdr:cNvPicPr/>
      </xdr:nvPicPr>
      <xdr:blipFill>
        <a:blip r:embed="rId3"/>
        <a:stretch>
          <a:fillRect/>
        </a:stretch>
      </xdr:blipFill>
      <xdr:spPr>
        <a:xfrm>
          <a:off x="0" y="0"/>
          <a:ext cx="9144000" cy="40525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30</xdr:row>
      <xdr:rowOff>15240</xdr:rowOff>
    </xdr:to>
    <xdr:pic>
      <xdr:nvPicPr>
        <xdr:cNvPr id="16" name="ID_B9E603C197684EBFA6E7D1E30EB826C3" descr="post_object_image_3693526113"/>
        <xdr:cNvPicPr/>
      </xdr:nvPicPr>
      <xdr:blipFill>
        <a:blip r:embed="rId4"/>
        <a:stretch>
          <a:fillRect/>
        </a:stretch>
      </xdr:blipFill>
      <xdr:spPr>
        <a:xfrm>
          <a:off x="0" y="0"/>
          <a:ext cx="9144000" cy="5158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28</xdr:row>
      <xdr:rowOff>22225</xdr:rowOff>
    </xdr:to>
    <xdr:pic>
      <xdr:nvPicPr>
        <xdr:cNvPr id="17" name="ID_09A15686BC8C4C4C83C14352748A0174" descr="post_object_image_1213152450"/>
        <xdr:cNvPicPr/>
      </xdr:nvPicPr>
      <xdr:blipFill>
        <a:blip r:embed="rId5"/>
        <a:stretch>
          <a:fillRect/>
        </a:stretch>
      </xdr:blipFill>
      <xdr:spPr>
        <a:xfrm>
          <a:off x="0" y="0"/>
          <a:ext cx="9144000" cy="4822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32</xdr:row>
      <xdr:rowOff>21590</xdr:rowOff>
    </xdr:to>
    <xdr:pic>
      <xdr:nvPicPr>
        <xdr:cNvPr id="18" name="ID_3DA2748AD8584D1A83859204EE91C71E" descr="post_object_image_3453000336"/>
        <xdr:cNvPicPr/>
      </xdr:nvPicPr>
      <xdr:blipFill>
        <a:blip r:embed="rId6"/>
        <a:stretch>
          <a:fillRect/>
        </a:stretch>
      </xdr:blipFill>
      <xdr:spPr>
        <a:xfrm>
          <a:off x="0" y="0"/>
          <a:ext cx="9144000" cy="55079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31</xdr:row>
      <xdr:rowOff>76200</xdr:rowOff>
    </xdr:to>
    <xdr:pic>
      <xdr:nvPicPr>
        <xdr:cNvPr id="19" name="ID_7D0743BD3DAD4B71AB260CDBAD39C9D0" descr="post_object_image_2589616331"/>
        <xdr:cNvPicPr/>
      </xdr:nvPicPr>
      <xdr:blipFill>
        <a:blip r:embed="rId7"/>
        <a:stretch>
          <a:fillRect/>
        </a:stretch>
      </xdr:blipFill>
      <xdr:spPr>
        <a:xfrm>
          <a:off x="0" y="0"/>
          <a:ext cx="9144000" cy="5391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28</xdr:row>
      <xdr:rowOff>23495</xdr:rowOff>
    </xdr:to>
    <xdr:pic>
      <xdr:nvPicPr>
        <xdr:cNvPr id="20" name="ID_1D1145CEC03B4E569184C114D02F9FA5" descr="post_object_image_1794545231"/>
        <xdr:cNvPicPr/>
      </xdr:nvPicPr>
      <xdr:blipFill>
        <a:blip r:embed="rId8"/>
        <a:stretch>
          <a:fillRect/>
        </a:stretch>
      </xdr:blipFill>
      <xdr:spPr>
        <a:xfrm>
          <a:off x="0" y="0"/>
          <a:ext cx="9144000" cy="4824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28</xdr:row>
      <xdr:rowOff>10160</xdr:rowOff>
    </xdr:to>
    <xdr:pic>
      <xdr:nvPicPr>
        <xdr:cNvPr id="21" name="ID_80FAFCEA01FD4DD0A86F867284033C16" descr="post_object_image_1551362848"/>
        <xdr:cNvPicPr/>
      </xdr:nvPicPr>
      <xdr:blipFill>
        <a:blip r:embed="rId9"/>
        <a:stretch>
          <a:fillRect/>
        </a:stretch>
      </xdr:blipFill>
      <xdr:spPr>
        <a:xfrm>
          <a:off x="0" y="0"/>
          <a:ext cx="9144000" cy="48107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31</xdr:row>
      <xdr:rowOff>38100</xdr:rowOff>
    </xdr:to>
    <xdr:pic>
      <xdr:nvPicPr>
        <xdr:cNvPr id="22" name="ID_8B848AF2591D467B8ADA81A6712A2F89" descr="post_object_image_2606136069"/>
        <xdr:cNvPicPr/>
      </xdr:nvPicPr>
      <xdr:blipFill>
        <a:blip r:embed="rId10"/>
        <a:stretch>
          <a:fillRect/>
        </a:stretch>
      </xdr:blipFill>
      <xdr:spPr>
        <a:xfrm>
          <a:off x="0" y="0"/>
          <a:ext cx="9144000" cy="535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topLeftCell="A94" workbookViewId="0">
      <selection activeCell="A1" sqref="A1"/>
    </sheetView>
  </sheetViews>
  <sheetFormatPr defaultColWidth="8.725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G11" sqref="G11"/>
    </sheetView>
  </sheetViews>
  <sheetFormatPr defaultColWidth="8.725" defaultRowHeight="13.5" outlineLevelCol="2"/>
  <cols>
    <col min="1" max="1" width="25.8166666666667" customWidth="1"/>
    <col min="2" max="2" width="23.275" customWidth="1"/>
    <col min="3" max="3" width="54.975" customWidth="1"/>
  </cols>
  <sheetData>
    <row r="1" ht="36" customHeight="1" spans="1:3">
      <c r="A1" s="54" t="s">
        <v>0</v>
      </c>
      <c r="B1" s="54"/>
      <c r="C1" s="55"/>
    </row>
    <row r="2" ht="36" customHeight="1" spans="1:3">
      <c r="A2" s="56" t="s">
        <v>1</v>
      </c>
      <c r="B2" s="56" t="s">
        <v>2</v>
      </c>
      <c r="C2" s="57" t="s">
        <v>3</v>
      </c>
    </row>
    <row r="3" ht="24.45" customHeight="1" spans="1:3">
      <c r="A3" s="58" t="s">
        <v>4</v>
      </c>
      <c r="B3" s="58" t="s">
        <v>5</v>
      </c>
      <c r="C3" s="59" t="s">
        <v>6</v>
      </c>
    </row>
    <row r="4" ht="24.45" customHeight="1" spans="1:3">
      <c r="A4" s="58"/>
      <c r="B4" s="58" t="s">
        <v>7</v>
      </c>
      <c r="C4" s="59" t="s">
        <v>8</v>
      </c>
    </row>
    <row r="5" ht="33" spans="1:3">
      <c r="A5" s="58"/>
      <c r="B5" s="58" t="s">
        <v>9</v>
      </c>
      <c r="C5" s="59" t="s">
        <v>10</v>
      </c>
    </row>
    <row r="6" ht="24.45" customHeight="1" spans="1:3">
      <c r="A6" s="58" t="s">
        <v>11</v>
      </c>
      <c r="B6" s="58" t="s">
        <v>12</v>
      </c>
      <c r="C6" s="59" t="s">
        <v>13</v>
      </c>
    </row>
    <row r="7" ht="33" spans="1:3">
      <c r="A7" s="58"/>
      <c r="B7" s="58" t="s">
        <v>14</v>
      </c>
      <c r="C7" s="59" t="s">
        <v>15</v>
      </c>
    </row>
    <row r="8" ht="33" spans="1:3">
      <c r="A8" s="58" t="s">
        <v>16</v>
      </c>
      <c r="B8" s="58" t="s">
        <v>17</v>
      </c>
      <c r="C8" s="59" t="s">
        <v>18</v>
      </c>
    </row>
    <row r="9" ht="24.45" customHeight="1" spans="1:3">
      <c r="A9" s="58"/>
      <c r="B9" s="58" t="s">
        <v>19</v>
      </c>
      <c r="C9" s="59" t="s">
        <v>20</v>
      </c>
    </row>
    <row r="10" ht="24.45" customHeight="1" spans="1:3">
      <c r="A10" s="58" t="s">
        <v>21</v>
      </c>
      <c r="B10" s="58" t="s">
        <v>22</v>
      </c>
      <c r="C10" s="59" t="s">
        <v>23</v>
      </c>
    </row>
    <row r="11" ht="24.45" customHeight="1" spans="1:3">
      <c r="A11" s="58"/>
      <c r="B11" s="58" t="s">
        <v>24</v>
      </c>
      <c r="C11" s="59" t="s">
        <v>25</v>
      </c>
    </row>
    <row r="12" ht="33" spans="1:3">
      <c r="A12" s="58" t="s">
        <v>26</v>
      </c>
      <c r="B12" s="58" t="s">
        <v>27</v>
      </c>
      <c r="C12" s="59" t="s">
        <v>28</v>
      </c>
    </row>
    <row r="13" ht="24.45" customHeight="1" spans="1:3">
      <c r="A13" s="58"/>
      <c r="B13" s="58" t="s">
        <v>29</v>
      </c>
      <c r="C13" s="59" t="s">
        <v>30</v>
      </c>
    </row>
    <row r="14" ht="24.45" customHeight="1" spans="1:3">
      <c r="A14" s="58" t="s">
        <v>31</v>
      </c>
      <c r="B14" s="58" t="s">
        <v>32</v>
      </c>
      <c r="C14" s="59" t="s">
        <v>33</v>
      </c>
    </row>
    <row r="15" ht="33" spans="1:3">
      <c r="A15" s="58"/>
      <c r="B15" s="58" t="s">
        <v>34</v>
      </c>
      <c r="C15" s="59" t="s">
        <v>35</v>
      </c>
    </row>
    <row r="16" ht="24.45" customHeight="1" spans="1:3">
      <c r="A16" s="58" t="s">
        <v>36</v>
      </c>
      <c r="B16" s="58" t="s">
        <v>37</v>
      </c>
      <c r="C16" s="59" t="s">
        <v>38</v>
      </c>
    </row>
    <row r="17" ht="24.45" customHeight="1" spans="1:3">
      <c r="A17" s="58" t="s">
        <v>39</v>
      </c>
      <c r="B17" s="58" t="s">
        <v>40</v>
      </c>
      <c r="C17" s="59" t="s">
        <v>41</v>
      </c>
    </row>
    <row r="18" ht="24.45" customHeight="1" spans="1:3">
      <c r="A18" s="58" t="s">
        <v>42</v>
      </c>
      <c r="B18" s="58" t="s">
        <v>43</v>
      </c>
      <c r="C18" s="59" t="s">
        <v>44</v>
      </c>
    </row>
    <row r="19" ht="33" spans="1:3">
      <c r="A19" s="58"/>
      <c r="B19" s="58" t="s">
        <v>45</v>
      </c>
      <c r="C19" s="59" t="s">
        <v>46</v>
      </c>
    </row>
    <row r="20" ht="24.45" customHeight="1" spans="1:3">
      <c r="A20" s="58" t="s">
        <v>47</v>
      </c>
      <c r="B20" s="58" t="s">
        <v>48</v>
      </c>
      <c r="C20" s="59" t="s">
        <v>49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C1"/>
    <mergeCell ref="A3:A5"/>
    <mergeCell ref="A6:A7"/>
    <mergeCell ref="A8:A9"/>
    <mergeCell ref="A10:A11"/>
    <mergeCell ref="A12:A13"/>
    <mergeCell ref="A14:A15"/>
    <mergeCell ref="A18:A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2E75B6"/>
  </sheetPr>
  <dimension ref="A1:C15"/>
  <sheetViews>
    <sheetView tabSelected="1" topLeftCell="B15" workbookViewId="0">
      <selection activeCell="B10" sqref="B10:B15"/>
    </sheetView>
  </sheetViews>
  <sheetFormatPr defaultColWidth="9" defaultRowHeight="13.5" outlineLevelCol="2"/>
  <cols>
    <col min="1" max="1" width="21" customWidth="1"/>
    <col min="2" max="2" width="20.625" customWidth="1"/>
    <col min="3" max="3" width="82.625" customWidth="1"/>
  </cols>
  <sheetData>
    <row r="1" ht="42.75" customHeight="1" spans="1:3">
      <c r="A1" s="44" t="s">
        <v>50</v>
      </c>
      <c r="B1" s="44" t="s">
        <v>51</v>
      </c>
      <c r="C1" s="44" t="s">
        <v>52</v>
      </c>
    </row>
    <row r="2" ht="46.5" customHeight="1" spans="1:3">
      <c r="A2" s="45" t="s">
        <v>53</v>
      </c>
      <c r="B2" s="46" t="str">
        <f>_xlfn.DISPIMG("ID_6FCFC2CBC899459085234B798BE6EF9E",1)</f>
        <v>=DISPIMG("ID_6FCFC2CBC899459085234B798BE6EF9E",1)</v>
      </c>
      <c r="C2" s="47" t="s">
        <v>54</v>
      </c>
    </row>
    <row r="3" ht="46.5" customHeight="1" spans="1:3">
      <c r="A3" s="48" t="s">
        <v>55</v>
      </c>
      <c r="B3" s="46" t="str">
        <f>_xlfn.DISPIMG("ID_47B78C8ABB9A485AB06904A4507E4B75",1)</f>
        <v>=DISPIMG("ID_47B78C8ABB9A485AB06904A4507E4B75",1)</v>
      </c>
      <c r="C3" s="47" t="s">
        <v>56</v>
      </c>
    </row>
    <row r="4" ht="46.5" customHeight="1" spans="1:3">
      <c r="A4" s="48" t="s">
        <v>57</v>
      </c>
      <c r="B4" s="46" t="str">
        <f>_xlfn.DISPIMG("ID_B9E603C197684EBFA6E7D1E30EB826C3",1)</f>
        <v>=DISPIMG("ID_B9E603C197684EBFA6E7D1E30EB826C3",1)</v>
      </c>
      <c r="C4" s="47" t="s">
        <v>58</v>
      </c>
    </row>
    <row r="5" ht="46.5" customHeight="1" spans="1:3">
      <c r="A5" s="45" t="s">
        <v>59</v>
      </c>
      <c r="B5" s="46" t="str">
        <f>_xlfn.DISPIMG("ID_09A15686BC8C4C4C83C14352748A0174",1)</f>
        <v>=DISPIMG("ID_09A15686BC8C4C4C83C14352748A0174",1)</v>
      </c>
      <c r="C5" s="47" t="s">
        <v>60</v>
      </c>
    </row>
    <row r="6" ht="46.5" customHeight="1" spans="1:3">
      <c r="A6" s="45" t="s">
        <v>61</v>
      </c>
      <c r="B6" s="46" t="str">
        <f>_xlfn.DISPIMG("ID_3DA2748AD8584D1A83859204EE91C71E",1)</f>
        <v>=DISPIMG("ID_3DA2748AD8584D1A83859204EE91C71E",1)</v>
      </c>
      <c r="C6" s="47" t="s">
        <v>62</v>
      </c>
    </row>
    <row r="7" ht="46.5" customHeight="1" spans="1:3">
      <c r="A7" s="45" t="s">
        <v>63</v>
      </c>
      <c r="B7" s="39" t="str">
        <f>_xlfn.DISPIMG("ID_7D0743BD3DAD4B71AB260CDBAD39C9D0",1)</f>
        <v>=DISPIMG("ID_7D0743BD3DAD4B71AB260CDBAD39C9D0",1)</v>
      </c>
      <c r="C7" s="47" t="s">
        <v>64</v>
      </c>
    </row>
    <row r="8" ht="46.5" customHeight="1" spans="1:3">
      <c r="A8" s="45" t="s">
        <v>65</v>
      </c>
      <c r="B8" s="39"/>
      <c r="C8" s="47" t="s">
        <v>64</v>
      </c>
    </row>
    <row r="9" ht="46.5" customHeight="1" spans="1:3">
      <c r="A9" s="45" t="s">
        <v>66</v>
      </c>
      <c r="B9" s="39"/>
      <c r="C9" s="47" t="s">
        <v>64</v>
      </c>
    </row>
    <row r="10" ht="46.5" customHeight="1" spans="1:3">
      <c r="A10" s="49" t="s">
        <v>67</v>
      </c>
      <c r="B10" s="50" t="str">
        <f>_xlfn.DISPIMG("ID_E0D6CD1D058F4132BB684560D757F897",1)</f>
        <v>=DISPIMG("ID_E0D6CD1D058F4132BB684560D757F897",1)</v>
      </c>
      <c r="C10" s="51" t="s">
        <v>68</v>
      </c>
    </row>
    <row r="11" ht="46.5" customHeight="1" spans="1:3">
      <c r="A11" s="49" t="s">
        <v>69</v>
      </c>
      <c r="B11" s="50"/>
      <c r="C11" s="52"/>
    </row>
    <row r="12" ht="46.5" customHeight="1" spans="1:3">
      <c r="A12" s="49" t="s">
        <v>70</v>
      </c>
      <c r="B12" s="50"/>
      <c r="C12" s="52"/>
    </row>
    <row r="13" ht="46.5" customHeight="1" spans="1:3">
      <c r="A13" s="49" t="s">
        <v>71</v>
      </c>
      <c r="B13" s="50"/>
      <c r="C13" s="52"/>
    </row>
    <row r="14" ht="46.5" customHeight="1" spans="1:3">
      <c r="A14" s="49" t="s">
        <v>72</v>
      </c>
      <c r="B14" s="50"/>
      <c r="C14" s="52"/>
    </row>
    <row r="15" ht="46.5" customHeight="1" spans="1:3">
      <c r="A15" s="49" t="s">
        <v>73</v>
      </c>
      <c r="B15" s="50"/>
      <c r="C15" s="53"/>
    </row>
  </sheetData>
  <sheetProtection formatCells="0" formatColumns="0" formatRows="0" insertRows="0" insertColumns="0" insertHyperlinks="0" deleteColumns="0" deleteRows="0" sort="0" autoFilter="0" pivotTables="0"/>
  <mergeCells count="3">
    <mergeCell ref="B7:B9"/>
    <mergeCell ref="B10:B15"/>
    <mergeCell ref="C10:C15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2E75B6"/>
  </sheetPr>
  <dimension ref="A1:D21"/>
  <sheetViews>
    <sheetView topLeftCell="C21" workbookViewId="0">
      <selection activeCell="C21" sqref="C21"/>
    </sheetView>
  </sheetViews>
  <sheetFormatPr defaultColWidth="9" defaultRowHeight="13.5" outlineLevelCol="3"/>
  <cols>
    <col min="2" max="2" width="20.375" customWidth="1"/>
    <col min="3" max="3" width="36" customWidth="1"/>
  </cols>
  <sheetData>
    <row r="1" ht="43.95" customHeight="1" spans="1:4">
      <c r="A1" s="35" t="s">
        <v>74</v>
      </c>
      <c r="B1" s="35" t="s">
        <v>75</v>
      </c>
      <c r="C1" s="36" t="s">
        <v>51</v>
      </c>
      <c r="D1" s="36" t="s">
        <v>76</v>
      </c>
    </row>
    <row r="2" ht="42.3" customHeight="1" spans="1:4">
      <c r="A2" s="37" t="s">
        <v>77</v>
      </c>
      <c r="B2" s="38" t="s">
        <v>78</v>
      </c>
      <c r="C2" s="39" t="str">
        <f>_xlfn.DISPIMG("ID_1D1145CEC03B4E569184C114D02F9FA5",1)</f>
        <v>=DISPIMG("ID_1D1145CEC03B4E569184C114D02F9FA5",1)</v>
      </c>
      <c r="D2" s="40" t="s">
        <v>79</v>
      </c>
    </row>
    <row r="3" ht="42.3" customHeight="1" spans="1:4">
      <c r="A3" s="37" t="s">
        <v>77</v>
      </c>
      <c r="B3" s="38" t="s">
        <v>80</v>
      </c>
      <c r="C3" s="39"/>
      <c r="D3" s="40"/>
    </row>
    <row r="4" ht="42.3" customHeight="1" spans="1:4">
      <c r="A4" s="37" t="s">
        <v>77</v>
      </c>
      <c r="B4" s="38" t="s">
        <v>81</v>
      </c>
      <c r="C4" s="39"/>
      <c r="D4" s="40"/>
    </row>
    <row r="5" ht="42.3" customHeight="1" spans="1:4">
      <c r="A5" s="37" t="s">
        <v>77</v>
      </c>
      <c r="B5" s="38" t="s">
        <v>82</v>
      </c>
      <c r="C5" s="39"/>
      <c r="D5" s="40"/>
    </row>
    <row r="6" ht="42.3" customHeight="1" spans="1:4">
      <c r="A6" s="37" t="s">
        <v>77</v>
      </c>
      <c r="B6" s="38" t="s">
        <v>83</v>
      </c>
      <c r="C6" s="39"/>
      <c r="D6" s="40"/>
    </row>
    <row r="7" ht="42.3" customHeight="1" spans="1:4">
      <c r="A7" s="37" t="s">
        <v>77</v>
      </c>
      <c r="B7" s="38" t="s">
        <v>84</v>
      </c>
      <c r="C7" s="39"/>
      <c r="D7" s="40"/>
    </row>
    <row r="8" ht="42.3" customHeight="1" spans="1:4">
      <c r="A8" s="37" t="s">
        <v>77</v>
      </c>
      <c r="B8" s="38" t="s">
        <v>85</v>
      </c>
      <c r="C8" s="39"/>
      <c r="D8" s="40"/>
    </row>
    <row r="9" ht="42.3" customHeight="1" spans="1:4">
      <c r="A9" s="37" t="s">
        <v>77</v>
      </c>
      <c r="B9" s="38" t="s">
        <v>86</v>
      </c>
      <c r="C9" s="39"/>
      <c r="D9" s="40"/>
    </row>
    <row r="10" ht="42.3" customHeight="1" spans="1:4">
      <c r="A10" s="37" t="s">
        <v>77</v>
      </c>
      <c r="B10" s="38" t="s">
        <v>87</v>
      </c>
      <c r="C10" s="39"/>
      <c r="D10" s="40"/>
    </row>
    <row r="11" ht="42.3" customHeight="1" spans="1:4">
      <c r="A11" s="37" t="s">
        <v>77</v>
      </c>
      <c r="B11" s="38" t="s">
        <v>88</v>
      </c>
      <c r="C11" s="39"/>
      <c r="D11" s="40"/>
    </row>
    <row r="12" ht="42.3" customHeight="1" spans="1:4">
      <c r="A12" s="37" t="s">
        <v>77</v>
      </c>
      <c r="B12" s="38" t="s">
        <v>89</v>
      </c>
      <c r="C12" s="39"/>
      <c r="D12" s="40"/>
    </row>
    <row r="13" ht="42.3" customHeight="1" spans="1:4">
      <c r="A13" s="37" t="s">
        <v>77</v>
      </c>
      <c r="B13" s="38" t="s">
        <v>90</v>
      </c>
      <c r="C13" s="39"/>
      <c r="D13" s="40"/>
    </row>
    <row r="14" ht="42.3" customHeight="1" spans="1:4">
      <c r="A14" s="37" t="s">
        <v>77</v>
      </c>
      <c r="B14" s="38" t="s">
        <v>91</v>
      </c>
      <c r="C14" s="39"/>
      <c r="D14" s="40"/>
    </row>
    <row r="15" ht="42.3" customHeight="1" spans="1:4">
      <c r="A15" s="37" t="s">
        <v>77</v>
      </c>
      <c r="B15" s="38" t="s">
        <v>92</v>
      </c>
      <c r="C15" s="39"/>
      <c r="D15" s="40"/>
    </row>
    <row r="16" ht="42.3" customHeight="1" spans="1:4">
      <c r="A16" s="37" t="s">
        <v>77</v>
      </c>
      <c r="B16" s="38" t="s">
        <v>93</v>
      </c>
      <c r="C16" s="39"/>
      <c r="D16" s="40"/>
    </row>
    <row r="17" ht="42.3" customHeight="1" spans="1:4">
      <c r="A17" s="37" t="s">
        <v>77</v>
      </c>
      <c r="B17" s="38" t="s">
        <v>94</v>
      </c>
      <c r="C17" s="39"/>
      <c r="D17" s="40"/>
    </row>
    <row r="18" ht="42.3" customHeight="1" spans="1:4">
      <c r="A18" s="37" t="s">
        <v>77</v>
      </c>
      <c r="B18" s="38" t="s">
        <v>95</v>
      </c>
      <c r="C18" s="39"/>
      <c r="D18" s="40"/>
    </row>
    <row r="19" ht="42.3" customHeight="1" spans="1:4">
      <c r="A19" s="41" t="s">
        <v>96</v>
      </c>
      <c r="B19" s="38" t="s">
        <v>97</v>
      </c>
      <c r="C19" s="39" t="str">
        <f>_xlfn.DISPIMG("ID_80FAFCEA01FD4DD0A86F867284033C16",1)</f>
        <v>=DISPIMG("ID_80FAFCEA01FD4DD0A86F867284033C16",1)</v>
      </c>
      <c r="D19" s="42" t="s">
        <v>98</v>
      </c>
    </row>
    <row r="20" ht="42.3" customHeight="1" spans="1:4">
      <c r="A20" s="41" t="s">
        <v>96</v>
      </c>
      <c r="B20" s="38" t="s">
        <v>99</v>
      </c>
      <c r="C20" s="39"/>
      <c r="D20" s="42"/>
    </row>
    <row r="21" ht="127.35" spans="1:4">
      <c r="A21" s="41" t="s">
        <v>100</v>
      </c>
      <c r="B21" s="37" t="s">
        <v>101</v>
      </c>
      <c r="C21" t="str">
        <f>_xlfn.DISPIMG("ID_8B848AF2591D467B8ADA81A6712A2F89",1)</f>
        <v>=DISPIMG("ID_8B848AF2591D467B8ADA81A6712A2F89",1)</v>
      </c>
      <c r="D21" s="43" t="s">
        <v>79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C2:C18"/>
    <mergeCell ref="C19:C20"/>
    <mergeCell ref="D2:D18"/>
    <mergeCell ref="D19:D20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36"/>
  <sheetViews>
    <sheetView workbookViewId="0">
      <selection activeCell="B24" sqref="B24:F24"/>
    </sheetView>
  </sheetViews>
  <sheetFormatPr defaultColWidth="9" defaultRowHeight="13.5"/>
  <cols>
    <col min="1" max="1" width="51.9083333333333" customWidth="1"/>
    <col min="2" max="2" width="67.425" customWidth="1"/>
    <col min="5" max="5" width="13.25" customWidth="1"/>
    <col min="6" max="6" width="15.65" customWidth="1"/>
    <col min="7" max="8" width="8.425" customWidth="1"/>
    <col min="9" max="9" width="13.25" customWidth="1"/>
  </cols>
  <sheetData>
    <row r="1" ht="33.75" customHeight="1" spans="1:9">
      <c r="A1" s="18" t="s">
        <v>102</v>
      </c>
      <c r="B1" s="18"/>
      <c r="C1" s="18"/>
      <c r="D1" s="18"/>
      <c r="E1" s="18"/>
      <c r="F1" s="18"/>
      <c r="G1" s="18"/>
      <c r="H1" s="18"/>
      <c r="I1" s="18"/>
    </row>
    <row r="2" ht="21" customHeight="1" spans="1:9">
      <c r="A2" s="18"/>
      <c r="B2" s="18"/>
      <c r="C2" s="18"/>
      <c r="D2" s="18"/>
      <c r="E2" s="18"/>
      <c r="F2" s="18"/>
      <c r="G2" s="18"/>
      <c r="H2" s="18"/>
      <c r="I2" s="18"/>
    </row>
    <row r="3" ht="25.2" customHeight="1" spans="1:9">
      <c r="A3" s="19" t="s">
        <v>103</v>
      </c>
      <c r="B3" s="19"/>
      <c r="C3" s="20"/>
      <c r="D3" s="21" t="s">
        <v>104</v>
      </c>
      <c r="E3" s="22" t="s">
        <v>75</v>
      </c>
      <c r="F3" s="23"/>
      <c r="G3" s="23"/>
      <c r="H3" s="23"/>
      <c r="I3" s="23"/>
    </row>
    <row r="4" ht="25.2" customHeight="1" spans="1:9">
      <c r="A4" s="21" t="s">
        <v>105</v>
      </c>
      <c r="B4" s="24" t="s">
        <v>106</v>
      </c>
      <c r="C4" s="20"/>
      <c r="D4" s="25" t="s">
        <v>107</v>
      </c>
      <c r="E4" s="25" t="s">
        <v>108</v>
      </c>
      <c r="F4" s="25" t="s">
        <v>109</v>
      </c>
      <c r="G4" s="25" t="s">
        <v>110</v>
      </c>
      <c r="H4" s="25" t="s">
        <v>111</v>
      </c>
      <c r="I4" s="25" t="s">
        <v>112</v>
      </c>
    </row>
    <row r="5" ht="25.2" customHeight="1" spans="1:9">
      <c r="A5" s="21" t="s">
        <v>113</v>
      </c>
      <c r="B5" s="24" t="s">
        <v>114</v>
      </c>
      <c r="C5" s="20"/>
      <c r="D5" s="23" t="s">
        <v>115</v>
      </c>
      <c r="E5" s="25" t="s">
        <v>116</v>
      </c>
      <c r="F5" s="60" t="s">
        <v>117</v>
      </c>
      <c r="G5" s="60" t="s">
        <v>118</v>
      </c>
      <c r="H5" s="60" t="s">
        <v>119</v>
      </c>
      <c r="I5" s="25" t="s">
        <v>120</v>
      </c>
    </row>
    <row r="6" ht="25.2" customHeight="1" spans="1:9">
      <c r="A6" s="21" t="s">
        <v>121</v>
      </c>
      <c r="B6" s="24" t="s">
        <v>122</v>
      </c>
      <c r="C6" s="20"/>
      <c r="D6" s="23"/>
      <c r="E6" s="25" t="s">
        <v>123</v>
      </c>
      <c r="F6" s="60" t="s">
        <v>117</v>
      </c>
      <c r="G6" s="60" t="s">
        <v>118</v>
      </c>
      <c r="H6" s="60" t="s">
        <v>119</v>
      </c>
      <c r="I6" s="25" t="s">
        <v>124</v>
      </c>
    </row>
    <row r="7" ht="25.2" customHeight="1" spans="1:9">
      <c r="A7" s="21" t="s">
        <v>125</v>
      </c>
      <c r="B7" s="24" t="s">
        <v>126</v>
      </c>
    </row>
    <row r="9" spans="1:9">
      <c r="A9" s="26"/>
    </row>
    <row r="10" spans="1:9">
      <c r="A10" s="18" t="s">
        <v>127</v>
      </c>
      <c r="B10" s="18"/>
      <c r="C10" s="18"/>
      <c r="D10" s="18"/>
      <c r="E10" s="18"/>
      <c r="F10" s="18"/>
      <c r="G10" s="18"/>
      <c r="H10" s="18"/>
      <c r="I10" s="18"/>
    </row>
    <row r="11" spans="1:9">
      <c r="A11" s="18"/>
      <c r="B11" s="18"/>
      <c r="C11" s="18"/>
      <c r="D11" s="18"/>
      <c r="E11" s="18"/>
      <c r="F11" s="18"/>
      <c r="G11" s="18"/>
      <c r="H11" s="18"/>
      <c r="I11" s="18"/>
    </row>
    <row r="12" spans="1:9">
      <c r="A12" s="18"/>
      <c r="B12" s="18"/>
      <c r="C12" s="18"/>
      <c r="D12" s="18"/>
      <c r="E12" s="18"/>
      <c r="F12" s="18"/>
      <c r="G12" s="18"/>
      <c r="H12" s="18"/>
      <c r="I12" s="18"/>
    </row>
    <row r="13" ht="25.2" customHeight="1" spans="1:9">
      <c r="A13" s="27" t="s">
        <v>128</v>
      </c>
      <c r="B13" s="27" t="s">
        <v>129</v>
      </c>
    </row>
    <row r="14" ht="25.2" customHeight="1" spans="1:9">
      <c r="A14" s="19" t="s">
        <v>130</v>
      </c>
      <c r="B14" s="19"/>
    </row>
    <row r="15" ht="25.2" customHeight="1" spans="1:9">
      <c r="A15" s="24" t="s">
        <v>105</v>
      </c>
      <c r="B15" s="24" t="s">
        <v>131</v>
      </c>
    </row>
    <row r="16" ht="25.2" customHeight="1" spans="1:9">
      <c r="A16" s="24" t="s">
        <v>113</v>
      </c>
      <c r="B16" s="24" t="s">
        <v>114</v>
      </c>
    </row>
    <row r="17" ht="25.2" customHeight="1" spans="1:6">
      <c r="A17" s="24" t="s">
        <v>121</v>
      </c>
      <c r="B17" s="24" t="s">
        <v>122</v>
      </c>
    </row>
    <row r="18" ht="25.2" customHeight="1" spans="1:6">
      <c r="A18" s="24" t="s">
        <v>125</v>
      </c>
      <c r="B18" s="24" t="s">
        <v>132</v>
      </c>
    </row>
    <row r="20" ht="16.5" spans="1:6">
      <c r="A20" s="20"/>
      <c r="B20" s="20"/>
      <c r="C20" s="20"/>
      <c r="D20" s="20"/>
      <c r="E20" s="20"/>
      <c r="F20" s="20"/>
    </row>
    <row r="21" ht="16.5" spans="1:6">
      <c r="A21" s="28" t="s">
        <v>133</v>
      </c>
      <c r="B21" s="20"/>
      <c r="C21" s="20"/>
      <c r="D21" s="20"/>
      <c r="E21" s="20"/>
      <c r="F21" s="20"/>
    </row>
    <row r="22" ht="16.5" spans="1:6">
      <c r="A22" s="29" t="s">
        <v>134</v>
      </c>
      <c r="B22" s="20"/>
      <c r="C22" s="20"/>
      <c r="D22" s="20"/>
      <c r="E22" s="20"/>
      <c r="F22" s="20"/>
    </row>
    <row r="23" ht="17.25" spans="1:6">
      <c r="A23" s="30" t="s">
        <v>107</v>
      </c>
      <c r="B23" s="30" t="s">
        <v>135</v>
      </c>
      <c r="C23" s="30"/>
      <c r="D23" s="30"/>
      <c r="E23" s="30"/>
      <c r="F23" s="30"/>
    </row>
    <row r="24" ht="17.25" spans="1:6">
      <c r="A24" s="30"/>
      <c r="B24" s="31" t="s">
        <v>108</v>
      </c>
      <c r="C24" s="31" t="s">
        <v>111</v>
      </c>
      <c r="D24" s="31" t="s">
        <v>109</v>
      </c>
      <c r="E24" s="31" t="s">
        <v>110</v>
      </c>
      <c r="F24" s="23" t="s">
        <v>136</v>
      </c>
    </row>
    <row r="25" ht="17.25" spans="1:6">
      <c r="A25" s="31" t="s">
        <v>136</v>
      </c>
      <c r="B25" s="31">
        <v>7</v>
      </c>
      <c r="C25" s="31">
        <v>88</v>
      </c>
      <c r="D25" s="61" t="s">
        <v>117</v>
      </c>
      <c r="E25" s="61" t="s">
        <v>118</v>
      </c>
      <c r="F25" s="31">
        <v>7880010100</v>
      </c>
    </row>
    <row r="26" ht="17.25" spans="1:6">
      <c r="A26" s="31"/>
      <c r="B26" s="31">
        <v>8</v>
      </c>
      <c r="C26" s="31">
        <v>88</v>
      </c>
      <c r="D26" s="61" t="s">
        <v>117</v>
      </c>
      <c r="E26" s="61" t="s">
        <v>118</v>
      </c>
      <c r="F26" s="31">
        <v>8880010100</v>
      </c>
    </row>
    <row r="27" ht="16.5" spans="1:6">
      <c r="A27" s="20"/>
      <c r="B27" s="20"/>
      <c r="C27" s="20"/>
      <c r="D27" s="20"/>
      <c r="E27" s="20"/>
      <c r="F27" s="20"/>
    </row>
    <row r="28" ht="16.5" spans="1:6">
      <c r="A28" s="32" t="s">
        <v>137</v>
      </c>
      <c r="B28" s="20"/>
      <c r="C28" s="20"/>
      <c r="D28" s="20"/>
      <c r="E28" s="20"/>
      <c r="F28" s="20"/>
    </row>
    <row r="29" ht="17.25" spans="1:6">
      <c r="A29" s="30" t="s">
        <v>107</v>
      </c>
      <c r="B29" s="30" t="s">
        <v>138</v>
      </c>
      <c r="C29" s="30"/>
      <c r="D29" s="30"/>
      <c r="E29" s="30"/>
      <c r="F29" s="30"/>
    </row>
    <row r="30" ht="25.8" customHeight="1" spans="1:6">
      <c r="A30" s="33"/>
      <c r="B30" s="31" t="s">
        <v>108</v>
      </c>
      <c r="C30" s="31" t="s">
        <v>109</v>
      </c>
      <c r="D30" s="31" t="s">
        <v>110</v>
      </c>
      <c r="E30" s="31" t="s">
        <v>111</v>
      </c>
      <c r="F30" s="23" t="s">
        <v>136</v>
      </c>
    </row>
    <row r="31" ht="17.25" spans="1:6">
      <c r="A31" s="31" t="s">
        <v>136</v>
      </c>
      <c r="B31" s="31">
        <v>7</v>
      </c>
      <c r="C31" s="61" t="s">
        <v>117</v>
      </c>
      <c r="D31" s="61" t="s">
        <v>118</v>
      </c>
      <c r="E31" s="61" t="s">
        <v>139</v>
      </c>
      <c r="F31" s="31">
        <v>7001010001</v>
      </c>
    </row>
    <row r="32" ht="17.25" spans="1:6">
      <c r="A32" s="31"/>
      <c r="B32" s="31"/>
      <c r="C32" s="31"/>
      <c r="D32" s="31"/>
      <c r="E32" s="31"/>
      <c r="F32" s="31"/>
    </row>
    <row r="33" ht="17.25" spans="1:6">
      <c r="A33" s="31"/>
      <c r="B33" s="31">
        <v>8</v>
      </c>
      <c r="C33" s="61" t="s">
        <v>117</v>
      </c>
      <c r="D33" s="61" t="s">
        <v>118</v>
      </c>
      <c r="E33" s="61" t="s">
        <v>140</v>
      </c>
      <c r="F33" s="31">
        <v>8001010003</v>
      </c>
    </row>
    <row r="34" ht="16.5" spans="1:6">
      <c r="A34" s="28" t="s">
        <v>141</v>
      </c>
      <c r="B34" s="20"/>
      <c r="C34" s="20"/>
      <c r="D34" s="20"/>
      <c r="E34" s="20"/>
      <c r="F34" s="20"/>
    </row>
    <row r="35" ht="16.5" spans="1:6">
      <c r="A35" s="28" t="s">
        <v>142</v>
      </c>
      <c r="B35" s="20"/>
      <c r="C35" s="20"/>
      <c r="D35" s="20"/>
      <c r="E35" s="20"/>
      <c r="F35" s="20"/>
    </row>
    <row r="36" ht="16.5" spans="1:6">
      <c r="A36" s="34" t="s">
        <v>143</v>
      </c>
      <c r="B36" s="20"/>
      <c r="C36" s="20"/>
      <c r="D36" s="20"/>
      <c r="E36" s="20"/>
      <c r="F36" s="20"/>
    </row>
  </sheetData>
  <sheetProtection formatCells="0" formatColumns="0" formatRows="0" insertRows="0" insertColumns="0" insertHyperlinks="0" deleteColumns="0" deleteRows="0" sort="0" autoFilter="0" pivotTables="0"/>
  <mergeCells count="12">
    <mergeCell ref="A3:B3"/>
    <mergeCell ref="E3:I3"/>
    <mergeCell ref="A14:B14"/>
    <mergeCell ref="B23:F23"/>
    <mergeCell ref="B29:F29"/>
    <mergeCell ref="A23:A24"/>
    <mergeCell ref="A25:A26"/>
    <mergeCell ref="A29:A30"/>
    <mergeCell ref="A31:A33"/>
    <mergeCell ref="D5:D6"/>
    <mergeCell ref="A1:I2"/>
    <mergeCell ref="A10:I1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C20"/>
  <sheetViews>
    <sheetView workbookViewId="0">
      <selection activeCell="A15" sqref="A15:B18"/>
    </sheetView>
  </sheetViews>
  <sheetFormatPr defaultColWidth="9" defaultRowHeight="13.5" outlineLevelCol="2"/>
  <cols>
    <col min="1" max="2" width="25.5" customWidth="1"/>
    <col min="3" max="3" width="82.25" customWidth="1"/>
  </cols>
  <sheetData>
    <row r="1" ht="27" customHeight="1" spans="1:3">
      <c r="A1" s="10" t="s">
        <v>144</v>
      </c>
      <c r="B1" s="10"/>
      <c r="C1" s="10"/>
    </row>
    <row r="2" ht="15" customHeight="1" spans="1:3">
      <c r="A2" s="11" t="s">
        <v>136</v>
      </c>
      <c r="B2" s="12" t="s">
        <v>108</v>
      </c>
      <c r="C2" s="12" t="s">
        <v>145</v>
      </c>
    </row>
    <row r="3" ht="15.75" spans="1:3">
      <c r="A3" s="13" t="s">
        <v>146</v>
      </c>
      <c r="B3" s="12"/>
      <c r="C3" s="12"/>
    </row>
    <row r="4" ht="17.25" spans="1:3">
      <c r="A4" s="14">
        <v>0</v>
      </c>
      <c r="B4" s="15" t="s">
        <v>147</v>
      </c>
      <c r="C4" s="15"/>
    </row>
    <row r="5" ht="17.25" spans="1:3">
      <c r="A5" s="14">
        <v>1</v>
      </c>
      <c r="B5" s="15" t="s">
        <v>148</v>
      </c>
      <c r="C5" s="15"/>
    </row>
    <row r="6" ht="17.25" spans="1:3">
      <c r="A6" s="14">
        <v>2</v>
      </c>
      <c r="B6" s="15" t="s">
        <v>149</v>
      </c>
      <c r="C6" s="15"/>
    </row>
    <row r="7" ht="17.25" spans="1:3">
      <c r="A7" s="14">
        <v>3</v>
      </c>
      <c r="B7" s="15" t="s">
        <v>150</v>
      </c>
      <c r="C7" s="15"/>
    </row>
    <row r="8" ht="17.25" spans="1:3">
      <c r="A8" s="14">
        <v>4</v>
      </c>
      <c r="B8" s="15" t="s">
        <v>151</v>
      </c>
      <c r="C8" s="15" t="s">
        <v>152</v>
      </c>
    </row>
    <row r="9" ht="17.25" spans="1:3">
      <c r="A9" s="14">
        <v>5</v>
      </c>
      <c r="B9" s="15" t="s">
        <v>153</v>
      </c>
      <c r="C9" s="15" t="s">
        <v>154</v>
      </c>
    </row>
    <row r="10" ht="17.25" spans="1:3">
      <c r="A10" s="14">
        <v>6</v>
      </c>
      <c r="B10" s="15" t="s">
        <v>155</v>
      </c>
      <c r="C10" s="15" t="s">
        <v>156</v>
      </c>
    </row>
    <row r="11" ht="17.25" spans="1:3">
      <c r="A11" s="14">
        <v>7</v>
      </c>
      <c r="B11" s="15" t="s">
        <v>157</v>
      </c>
      <c r="C11" s="15" t="s">
        <v>158</v>
      </c>
    </row>
    <row r="12" ht="17.25" spans="1:3">
      <c r="A12" s="14">
        <v>8</v>
      </c>
      <c r="B12" s="15" t="s">
        <v>159</v>
      </c>
      <c r="C12" s="15" t="s">
        <v>160</v>
      </c>
    </row>
    <row r="13" ht="17.25" spans="1:3">
      <c r="A13" s="14">
        <v>9</v>
      </c>
      <c r="B13" s="15" t="s">
        <v>161</v>
      </c>
      <c r="C13" s="15"/>
    </row>
    <row r="14" ht="17.25" spans="1:3">
      <c r="A14" s="14" t="s">
        <v>162</v>
      </c>
      <c r="B14" s="15" t="s">
        <v>163</v>
      </c>
      <c r="C14" s="15" t="s">
        <v>164</v>
      </c>
    </row>
    <row r="15" ht="17.25" spans="1:3">
      <c r="A15" s="14" t="s">
        <v>123</v>
      </c>
      <c r="B15" s="15" t="s">
        <v>165</v>
      </c>
      <c r="C15" s="15"/>
    </row>
    <row r="16" ht="17.25" spans="1:3">
      <c r="A16" s="14" t="s">
        <v>116</v>
      </c>
      <c r="B16" s="15" t="s">
        <v>166</v>
      </c>
      <c r="C16" s="15"/>
    </row>
    <row r="17" ht="33.75" spans="1:3">
      <c r="A17" s="14" t="s">
        <v>167</v>
      </c>
      <c r="B17" s="15" t="s">
        <v>168</v>
      </c>
      <c r="C17" s="16" t="s">
        <v>169</v>
      </c>
    </row>
    <row r="18" ht="17.25" spans="1:3">
      <c r="A18" s="14" t="s">
        <v>170</v>
      </c>
      <c r="B18" s="15" t="s">
        <v>171</v>
      </c>
      <c r="C18" s="15" t="s">
        <v>172</v>
      </c>
    </row>
    <row r="19" ht="17.25" spans="1:3">
      <c r="A19" s="14" t="s">
        <v>173</v>
      </c>
      <c r="B19" s="15" t="s">
        <v>174</v>
      </c>
      <c r="C19" s="15"/>
    </row>
    <row r="20" ht="17.25" spans="1:3">
      <c r="A20" s="14" t="s">
        <v>175</v>
      </c>
      <c r="B20" s="15" t="s">
        <v>176</v>
      </c>
      <c r="C20" s="17"/>
    </row>
  </sheetData>
  <sheetProtection formatCells="0" formatColumns="0" formatRows="0" insertRows="0" insertColumns="0" insertHyperlinks="0" deleteColumns="0" deleteRows="0" sort="0" autoFilter="0" pivotTables="0"/>
  <mergeCells count="3">
    <mergeCell ref="A1:C1"/>
    <mergeCell ref="B2:B3"/>
    <mergeCell ref="C2:C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B14"/>
  <sheetViews>
    <sheetView workbookViewId="0">
      <selection activeCell="A1" sqref="A1"/>
    </sheetView>
  </sheetViews>
  <sheetFormatPr defaultColWidth="9" defaultRowHeight="13.5" outlineLevelCol="1"/>
  <sheetData>
    <row r="1" ht="15.75" spans="1:2">
      <c r="A1" s="1" t="s">
        <v>111</v>
      </c>
      <c r="B1" s="2" t="s">
        <v>177</v>
      </c>
    </row>
    <row r="2" ht="17.25" spans="1:2">
      <c r="A2" s="3" t="s">
        <v>178</v>
      </c>
      <c r="B2" s="62" t="s">
        <v>139</v>
      </c>
    </row>
    <row r="3" ht="17.25" spans="1:2">
      <c r="A3" s="3" t="s">
        <v>179</v>
      </c>
      <c r="B3" s="62" t="s">
        <v>180</v>
      </c>
    </row>
    <row r="4" ht="17.25" spans="1:2">
      <c r="A4" s="3" t="s">
        <v>181</v>
      </c>
      <c r="B4" s="62" t="s">
        <v>140</v>
      </c>
    </row>
    <row r="5" ht="17.25" spans="1:2">
      <c r="A5" s="3" t="s">
        <v>182</v>
      </c>
      <c r="B5" s="62" t="s">
        <v>119</v>
      </c>
    </row>
    <row r="6" ht="17.25" spans="1:2">
      <c r="A6" s="3" t="s">
        <v>183</v>
      </c>
      <c r="B6" s="62" t="s">
        <v>184</v>
      </c>
    </row>
    <row r="7" ht="17.25" spans="1:2">
      <c r="A7" s="3" t="s">
        <v>185</v>
      </c>
      <c r="B7" s="62" t="s">
        <v>186</v>
      </c>
    </row>
    <row r="8" ht="17.25" spans="1:2">
      <c r="A8" s="3" t="s">
        <v>187</v>
      </c>
      <c r="B8" s="5">
        <v>17</v>
      </c>
    </row>
    <row r="9" ht="17.25" spans="1:2">
      <c r="A9" s="3" t="s">
        <v>188</v>
      </c>
      <c r="B9" s="5">
        <v>20</v>
      </c>
    </row>
    <row r="10" ht="17.25" spans="1:2">
      <c r="A10" s="3" t="s">
        <v>189</v>
      </c>
      <c r="B10" s="5">
        <v>21</v>
      </c>
    </row>
    <row r="11" ht="17.25" spans="1:2">
      <c r="A11" s="6" t="s">
        <v>190</v>
      </c>
      <c r="B11" s="7">
        <v>61</v>
      </c>
    </row>
    <row r="12" ht="17.25" spans="1:2">
      <c r="A12" s="8" t="s">
        <v>191</v>
      </c>
      <c r="B12" s="9">
        <v>75</v>
      </c>
    </row>
    <row r="13" ht="17.25" spans="1:2">
      <c r="A13" s="3" t="s">
        <v>192</v>
      </c>
      <c r="B13" s="5">
        <v>30</v>
      </c>
    </row>
    <row r="14" ht="17.25" spans="1:2">
      <c r="A14" s="3" t="s">
        <v>193</v>
      </c>
      <c r="B14" s="5">
        <v>54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omments xmlns="https://web.wps.cn/et/2018/main" xmlns:s="http://schemas.openxmlformats.org/spreadsheetml/2006/main" xmlns:r="http://schemas.openxmlformats.org/officeDocument/2006/relationships">
  <commentList sheetStid="6">
    <commentChains s:ref="C2" rgbClr="FF0000">
      <unresolved>
        <commentChain chainId="c3f90b2d086c472cb5a86d68f21febdc0d58b192">
          <item id="7ee25c3c5f61b3aca6d493bce86ea44bd619866d" userID="1604795083" userName="骆乐乐" dateTime="2026-02-26T03:26:13" isNormal="0">
            <s:text>
              <s:r>
                <s:t xml:space="preserve">目前事业部中台汽车品牌没有反推到PDM中</s:t>
              </s:r>
            </s:text>
          </item>
          <item id="1e9b902cf6dd112e41698967c3e880e6b8673f66" userID="976872305" userName="Azmat" dateTime="2026-02-26T04:15:18" isNormal="0">
            <s:text>
              <s:r>
                <s:t xml:space="preserve">在事业部增加这个字段， 在IBP维护完以后，推送到PDM</s:t>
              </s:r>
            </s:text>
          </item>
        </commentChain>
      </unresolved>
      <resolved/>
    </commentChains>
    <commentChains s:ref="C3" rgbClr="FF0000">
      <unresolved>
        <commentChain chainId="56c79f213c130c440573dfa7e877e8ec0c3e25e2">
          <item id="3ad6a7c2ec669df08d1244682ff192a0c933a3ee" userID="1604795083" userName="骆乐乐" dateTime="2026-02-26T03:26:34" isNormal="0">
            <s:text>
              <s:r>
                <s:t xml:space="preserve">各事业部自己定事业部主号？</s:t>
              </s:r>
            </s:text>
          </item>
          <item id="f3b131fbb850c0f50739ce36155b926d2da7db95" userID="1604795083" userName="骆乐乐" dateTime="2026-02-26T03:32:43" isNormal="0">
            <s:text>
              <s:r>
                <s:t xml:space="preserve">IBP更改，把推PDM中对吗</s:t>
              </s:r>
            </s:text>
          </item>
          <item id="b2883f137e92638939410a33a6edf173a9d0a651" userID="976872305" userName="Azmat" dateTime="2026-02-26T04:16:17" isNormal="0">
            <s:text>
              <s:r>
                <s:t xml:space="preserve">是的，  默认为PDM上的主号，各事业部有单独需求再做区分维护在IBP,推到PDM</s:t>
              </s:r>
            </s:text>
          </item>
        </commentChain>
      </unresolved>
      <resolved/>
    </commentChains>
    <commentChains s:ref="C4" rgbClr="FF0000">
      <unresolved>
        <commentChain chainId="eea3047e5c98fd02ac5941ebf08efa30ba7c0984">
          <item id="b3609122a728a981fb6a009fcc40fb5a55f8b5fa" userID="1604795083" userName="骆乐乐" dateTime="2026-02-26T03:32:41" isNormal="0">
            <s:text>
              <s:r>
                <s:t xml:space="preserve">IBP更改，把推PDM中对吗</s:t>
              </s:r>
            </s:text>
          </item>
          <item id="62c44a9423991744c00d7d9d966a0e45dabb0f87" userID="976872305" userName="Azmat" dateTime="2026-02-26T04:17:20" isNormal="0">
            <s:text>
              <s:r>
                <s:t xml:space="preserve">是的，  跟OE一样，默认值是正常的名称，如果有需求在IBP更改，推到PDM</s:t>
              </s:r>
            </s:text>
          </item>
        </commentChain>
      </unresolved>
      <resolved/>
    </commentChains>
    <commentChains s:ref="C5" rgbClr="FF0000">
      <unresolved>
        <commentChain chainId="809460073fab193b285c06b43605b8132b9b5340">
          <item id="3f3603cc9291105b142f9b659b9596da598100d5" userID="1604795083" userName="骆乐乐" dateTime="2026-02-26T03:35:25" isNormal="0">
            <s:text>
              <s:r>
                <s:t xml:space="preserve">这是清洗出来的（中国车型和国际车型），PDM自动带</s:t>
              </s:r>
            </s:text>
          </item>
          <item id="d8430b8870d4fc4bfd5e7d7a34cc694b2ce18e09" userID="976872305" userName="Azmat" dateTime="2026-02-26T04:17:40" isNormal="0">
            <s:text>
              <s:r>
                <s:t xml:space="preserve">跟名称的逻辑一样</s:t>
              </s:r>
            </s:text>
          </item>
        </commentChain>
      </unresolved>
      <resolved/>
    </commentChains>
    <commentChains s:ref="C6" rgbClr="FF0000">
      <unresolved>
        <commentChain chainId="c424b767d70d062120097be8cf316c66da958ad3">
          <item id="0807b001d4e204ce5801bc52917b00d2c6f504d4" userID="1604795083" userName="骆乐乐" dateTime="2026-02-26T03:36:05" isNormal="0">
            <s:text>
              <s:r>
                <s:t xml:space="preserve">要同步更改打印车型</s:t>
              </s:r>
            </s:text>
          </item>
        </commentChain>
      </unresolved>
      <resolved/>
    </commentChains>
  </commentList>
  <commentList sheetStid="7">
    <commentChains s:ref="B16" rgbClr="FF0000">
      <unresolved>
        <commentChain chainId="be4e3d139e5ea66303abb589e1f2a3512d43c946">
          <item id="7d0ac8ce905eb6a653c0dbe29e3f37744818a1d1" userID="1604795083" userName="骆乐乐" dateTime="2026-02-26T03:42:50" isNormal="0">
            <s:text>
              <s:r>
                <s:t xml:space="preserve">底盘和打印车型修改同步，且字段不能过长</s:t>
              </s:r>
            </s:text>
          </item>
          <item id="752c4566397beeb2000f01b2fddd8315c9e1e829" userID="976872305" userName="Azmat" dateTime="2026-02-26T04:19:39" isNormal="0">
            <images>
              <image id="RQE65XBFACABE" width="19668" height="9768"/>
            </images>
            <s:text>
              <s:r>
                <s:t xml:space="preserve">打印车型是不是也可以放到包装信息这里？</s:t>
              </s:r>
            </s:text>
          </item>
        </commentChain>
      </unresolved>
      <resolved/>
    </commentChains>
    <commentChains s:ref="D19" rgbClr="FF0000">
      <unresolved>
        <commentChain chainId="31e769ffe825d647e3aa3ec682bef9d52f19e406">
          <item id="6b92f7893f9cf0a4814d868fffcc19591da5ff54" userID="1604795083" userName="骆乐乐" dateTime="2026-02-26T03:44:22" isNormal="0">
            <s:text>
              <s:r>
                <s:t xml:space="preserve">移除是不会反推回来，没有这个字段了是吗</s:t>
              </s:r>
            </s:text>
          </item>
          <item id="ad476dec764f7b4c6e3bba48b51456b3fb6045cc" userID="976872305" userName="Azmat" dateTime="2026-02-26T04:18:13" isNormal="0">
            <s:text>
              <s:r>
                <s:t xml:space="preserve">是的，删除这个字段</s:t>
              </s:r>
            </s:text>
          </item>
        </commentChain>
      </unresolved>
      <resolved/>
    </commentChains>
  </commentList>
</comments>
</file>

<file path=customXml/item2.xml><?xml version="1.0" encoding="utf-8"?>
<woProps xmlns="https://web.wps.cn/et/2018/main" xmlns:s="http://schemas.openxmlformats.org/spreadsheetml/2006/main">
  <woSheets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  <woSheetProps sheetStid="7" interlineOnOff="0" interlineColor="0" isDbSheet="0" isDashBoardSheet="0" isDbDashBoardSheet="0" isFlexPaperSheet="0">
      <cellprotection/>
      <appEtDbRelations/>
    </woSheetProps>
    <woSheetProps sheetStid="8" interlineOnOff="0" interlineColor="0" isDbSheet="0" isDashBoardSheet="0" isDbDashBoardSheet="0" isFlexPaperSheet="0">
      <cellprotection/>
      <appEtDbRelations/>
    </woSheetProps>
    <woSheetProps sheetStid="9" interlineOnOff="0" interlineColor="0" isDbSheet="0" isDashBoardSheet="0" isDbDashBoardSheet="0" isFlexPaperSheet="0">
      <cellprotection/>
      <appEtDbRelations/>
    </woSheetProps>
    <woSheetProps sheetStid="10" interlineOnOff="0" interlineColor="0" isDbSheet="0" isDashBoardSheet="0" isDbDashBoardSheet="0" isFlexPaperSheet="0">
      <cellprotection/>
      <appEtDbRelations/>
    </woSheetProps>
  </woSheetsProps>
  <woBookProps>
    <bookSettings fileId="494321378180" isFilterShared="1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3"/>
  <pixelatorList sheetStid="4"/>
  <pixelatorList sheetStid="6"/>
  <pixelatorList sheetStid="7"/>
  <pixelatorList sheetStid="8"/>
  <pixelatorList sheetStid="9"/>
  <pixelatorList sheetStid="10"/>
  <pixelatorList sheetStid="5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WWO_wpscloud_20260204164529-ac0352cb9e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产品主数据维护流程</vt:lpstr>
      <vt:lpstr>物料维护逻辑</vt:lpstr>
      <vt:lpstr>PDM基本字段调整至关联</vt:lpstr>
      <vt:lpstr>PDM移除字段</vt:lpstr>
      <vt:lpstr>编码规则</vt:lpstr>
      <vt:lpstr>附表1-事业部物料编码汽车品牌分类表</vt:lpstr>
      <vt:lpstr>附表2-常用品牌标识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AZMAT ALI</dc:creator>
  <cp:lastModifiedBy>AZMAT ALI</cp:lastModifiedBy>
  <dcterms:created xsi:type="dcterms:W3CDTF">2026-02-13T10:04:00Z</dcterms:created>
  <dcterms:modified xsi:type="dcterms:W3CDTF">2026-02-13T11:00:00Z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FD2BC068418A4CA4A76B9277A802C5B1_11</vt:lpwstr>
  </property>
  <property fmtid="{D5CDD505-2E9C-101B-9397-08002B2CF9AE}" pid="3" name="KSOProductBuildVer">
    <vt:lpwstr>2052-12.9.0.25288</vt:lpwstr>
  </property>
  <property fmtid="{D5CDD505-2E9C-101B-9397-08002B2CF9AE}" pid="4" name="CalculationRule">
    <vt:i4>1</vt:i4>
  </property>
</Properties>
</file>